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jetos\Projekte - 2019\ACIMVI\Projetos\Pavimentação Rodeio\Nova Brasília\"/>
    </mc:Choice>
  </mc:AlternateContent>
  <bookViews>
    <workbookView xWindow="0" yWindow="0" windowWidth="20400" windowHeight="7650"/>
  </bookViews>
  <sheets>
    <sheet name="Worksheet" sheetId="1" r:id="rId1"/>
  </sheets>
  <definedNames>
    <definedName name="_xlnm._FilterDatabase" localSheetId="0" hidden="1">Worksheet!$A$8:$J$8</definedName>
    <definedName name="_xlnm.Print_Titles" localSheetId="0">Worksheet!$1:$8</definedName>
  </definedNames>
  <calcPr calcId="162913"/>
</workbook>
</file>

<file path=xl/calcChain.xml><?xml version="1.0" encoding="utf-8"?>
<calcChain xmlns="http://schemas.openxmlformats.org/spreadsheetml/2006/main">
  <c r="J28" i="1" l="1"/>
  <c r="J27" i="1"/>
  <c r="J26" i="1"/>
  <c r="J25" i="1"/>
  <c r="I25" i="1"/>
  <c r="J17" i="1"/>
  <c r="I17" i="1"/>
  <c r="J19" i="1"/>
  <c r="I19" i="1"/>
  <c r="J22" i="1"/>
  <c r="I22" i="1"/>
</calcChain>
</file>

<file path=xl/sharedStrings.xml><?xml version="1.0" encoding="utf-8"?>
<sst xmlns="http://schemas.openxmlformats.org/spreadsheetml/2006/main" count="86" uniqueCount="65">
  <si>
    <r>
      <rPr>
        <b/>
        <sz val="11"/>
        <color rgb="FF000000"/>
        <rFont val="Calibri"/>
      </rPr>
      <t xml:space="preserve">Cliente: </t>
    </r>
    <r>
      <rPr>
        <sz val="11"/>
        <color rgb="FF000000"/>
        <rFont val="Calibri"/>
      </rPr>
      <t/>
    </r>
  </si>
  <si>
    <r>
      <rPr>
        <b/>
        <sz val="11"/>
        <color rgb="FF000000"/>
        <rFont val="Calibri"/>
      </rPr>
      <t xml:space="preserve">Valores: </t>
    </r>
    <r>
      <rPr>
        <sz val="11"/>
        <color rgb="FF000000"/>
        <rFont val="Calibri"/>
      </rPr>
      <t>Não Desonerado</t>
    </r>
  </si>
  <si>
    <r>
      <rPr>
        <b/>
        <sz val="11"/>
        <color rgb="FF000000"/>
        <rFont val="Calibri"/>
      </rPr>
      <t xml:space="preserve">Base: </t>
    </r>
    <r>
      <rPr>
        <sz val="11"/>
        <color rgb="FF000000"/>
        <rFont val="Calibri"/>
      </rPr>
      <t xml:space="preserve">Sinapi / </t>
    </r>
    <r>
      <rPr>
        <b/>
        <sz val="11"/>
        <color rgb="FF000000"/>
        <rFont val="Calibri"/>
      </rPr>
      <t xml:space="preserve">Ref: </t>
    </r>
    <r>
      <rPr>
        <sz val="11"/>
        <color rgb="FF000000"/>
        <rFont val="Calibri"/>
      </rPr>
      <t xml:space="preserve">12/2019 / </t>
    </r>
    <r>
      <rPr>
        <b/>
        <sz val="11"/>
        <color rgb="FF000000"/>
        <rFont val="Calibri"/>
      </rPr>
      <t xml:space="preserve">Estado: </t>
    </r>
    <r>
      <rPr>
        <sz val="11"/>
        <color rgb="FF000000"/>
        <rFont val="Calibri"/>
      </rPr>
      <t>Santa Catarina</t>
    </r>
  </si>
  <si>
    <r>
      <rPr>
        <b/>
        <sz val="11"/>
        <color rgb="FF000000"/>
        <rFont val="Calibri"/>
      </rPr>
      <t xml:space="preserve">BDI: </t>
    </r>
    <r>
      <rPr>
        <sz val="11"/>
        <color rgb="FF000000"/>
        <rFont val="Calibri"/>
      </rPr>
      <t>22%</t>
    </r>
  </si>
  <si>
    <t>Planilha Sintética Simples</t>
  </si>
  <si>
    <t>Item</t>
  </si>
  <si>
    <t>Tipo</t>
  </si>
  <si>
    <t>Código</t>
  </si>
  <si>
    <t>Descrição</t>
  </si>
  <si>
    <t>Un.</t>
  </si>
  <si>
    <t>Qtd.</t>
  </si>
  <si>
    <t>Preço Unit</t>
  </si>
  <si>
    <t>Preço com BDI</t>
  </si>
  <si>
    <t>Total sem BDI</t>
  </si>
  <si>
    <t>Total</t>
  </si>
  <si>
    <r>
      <rPr>
        <sz val="14"/>
        <color rgb="FFFFFFFF"/>
        <rFont val="Calibri"/>
      </rPr>
      <t xml:space="preserve"> 1 </t>
    </r>
  </si>
  <si>
    <t>Serviços Preliminares</t>
  </si>
  <si>
    <t xml:space="preserve"> 1.1</t>
  </si>
  <si>
    <t>Insumo</t>
  </si>
  <si>
    <t>PLACA DE OBRA (PARA CONSTRUCAO CIVIL) EM CHAPA GALVANIZADA *N. 22*, ADESIVADA, DE *2,0 X 1,125* M</t>
  </si>
  <si>
    <t>M2</t>
  </si>
  <si>
    <t>1,00</t>
  </si>
  <si>
    <t xml:space="preserve"> 1.2</t>
  </si>
  <si>
    <t>Composição</t>
  </si>
  <si>
    <t>SERVICOS TOPOGRAFICOS PARA PAVIMENTACAO, INCLUSIVE NOTA DE SERVICOS, ACOMPANHAMENTO E GREIDE</t>
  </si>
  <si>
    <t>4.577,43</t>
  </si>
  <si>
    <t xml:space="preserve"> 1.3</t>
  </si>
  <si>
    <t>CAMINHÃO PIPA 10.000 L TRUCADO, PESO BRUTO TOTAL 23.000 KG, CARGA ÚTIL MÁXIMA 15.935 KG, DISTÂNCIA ENTRE EIXOS 4,8 M, POTÊNCIA 230 CV, INCLUSIVE TANQUE DE AÇO PARA TRANSPORTE DE ÁGUA - CHP DIURNO. AF_06/2014</t>
  </si>
  <si>
    <t>CHP</t>
  </si>
  <si>
    <t>23,00</t>
  </si>
  <si>
    <r>
      <rPr>
        <sz val="14"/>
        <color rgb="FFFFFFFF"/>
        <rFont val="Calibri"/>
      </rPr>
      <t xml:space="preserve"> 2 </t>
    </r>
  </si>
  <si>
    <t>Drenagem</t>
  </si>
  <si>
    <t xml:space="preserve"> 2.1</t>
  </si>
  <si>
    <t>ALVENARIA EM TIJOLO CERAMICO MACICO 5X10X20CM 1 VEZ (ESPESSURA 20CM), ASSENTADO COM ARGAMASSA TRACO 1:2:8 (CIMENTO, CAL E AREIA)</t>
  </si>
  <si>
    <t>10,00</t>
  </si>
  <si>
    <t xml:space="preserve"> 2.2</t>
  </si>
  <si>
    <t>CHAPISCO APLICADO EM ALVENARIA (SEM PRESENÇA DE VÃOS) E ESTRUTURAS DE CONCRETO DE FACHADA, COM COLHER DE PEDREIRO.  ARGAMASSA TRAÇO 1:3 COM PREPARO MANUAL. AF_06/2014</t>
  </si>
  <si>
    <t xml:space="preserve"> 2.3</t>
  </si>
  <si>
    <t>ARGAMASSA TRAÇO 1:5 (EM VOLUME DE CIMENTO E AREIA GROSSA ÚMIDA) PARA CHAPISCO CONVENCIONAL, PREPARO MANUAL. AF_08/2019</t>
  </si>
  <si>
    <t>M3</t>
  </si>
  <si>
    <t>1,20</t>
  </si>
  <si>
    <r>
      <rPr>
        <sz val="14"/>
        <color rgb="FFFFFFFF"/>
        <rFont val="Calibri"/>
      </rPr>
      <t xml:space="preserve"> 3 </t>
    </r>
  </si>
  <si>
    <t>Pavimentação</t>
  </si>
  <si>
    <t xml:space="preserve"> 3.1</t>
  </si>
  <si>
    <t>EXECUÇÃO DE IMPRIMAÇÃO COM ASFALTO DILUÍDO CM-30. AF_11/2019</t>
  </si>
  <si>
    <t xml:space="preserve"> 3.2</t>
  </si>
  <si>
    <t>EXECUÇÃO DE PAVIMENTO COM APLICAÇÃO DE CONCRETO ASFÁLTICO, CAMADA DE ROLAMENTO - EXCLUSIVE CARGA E TRANSPORTE. AF_11/2019</t>
  </si>
  <si>
    <t xml:space="preserve"> 3.3</t>
  </si>
  <si>
    <t>TRANSPORTE COM CAMINHÃO BASCULANTE 10 M3 DE MASSA ASFALTICA PARA PAVIMENTAÇÃO URBANA</t>
  </si>
  <si>
    <t>M3XKM</t>
  </si>
  <si>
    <t>3.158,41</t>
  </si>
  <si>
    <t xml:space="preserve"> 3.4</t>
  </si>
  <si>
    <t>PINTURA DE LIGACAO COM EMULSAO RR-2C</t>
  </si>
  <si>
    <t>9.154,86</t>
  </si>
  <si>
    <r>
      <rPr>
        <sz val="14"/>
        <color rgb="FFFFFFFF"/>
        <rFont val="Calibri"/>
      </rPr>
      <t xml:space="preserve"> 4 </t>
    </r>
  </si>
  <si>
    <t>Sinalização</t>
  </si>
  <si>
    <t xml:space="preserve"> 4.1</t>
  </si>
  <si>
    <t>SINALIZACAO HORIZONTAL COM TINTA RETRORREFLETIVA A BASE DE RESINA ACRILICA COM MICROESFERAS DE VIDRO</t>
  </si>
  <si>
    <t>131,11</t>
  </si>
  <si>
    <t>Total do BDI</t>
  </si>
  <si>
    <r>
      <rPr>
        <b/>
        <sz val="11"/>
        <color rgb="FF000000"/>
        <rFont val="Calibri"/>
      </rPr>
      <t xml:space="preserve">Obra: </t>
    </r>
    <r>
      <rPr>
        <sz val="11"/>
        <color rgb="FF000000"/>
        <rFont val="Calibri"/>
      </rPr>
      <t>Orçamento para Recapeamento Asfáltico da Rua Nova Brasília</t>
    </r>
  </si>
  <si>
    <t>Local: Rua Nova Brasília, Bairro Glória - Rodeio/SC</t>
  </si>
  <si>
    <t>3.5</t>
  </si>
  <si>
    <t>Construção de Pavimento com aplicação de CBUQ, Binder, Com espessura 4cm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</si>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</sst>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R\$\ #,##0.00_-"/>
  </numFmts>
  <fonts count="5" x14ac:knownFonts="1">
    <font>
      <sz val="11"/>
      <color rgb="FF000000"/>
      <name val="Calibri"/>
    </font>
    <font>
      <b/>
      <sz val="13"/>
      <color rgb="FF000000"/>
      <name val="Calibri"/>
    </font>
    <font>
      <b/>
      <sz val="11"/>
      <color rgb="FF000000"/>
      <name val="Calibri"/>
    </font>
    <font>
      <sz val="11"/>
      <color rgb="FFFFFFFF"/>
      <name val="Calibri"/>
    </font>
    <font>
      <sz val="14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215967"/>
        <bgColor rgb="FF000000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/>
    </xf>
    <xf numFmtId="164" fontId="3" fillId="4" borderId="0" xfId="0" applyNumberFormat="1" applyFont="1" applyFill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0" fillId="2" borderId="2" xfId="0" applyFill="1" applyBorder="1"/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0" fillId="2" borderId="1" xfId="0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66676</xdr:colOff>
      <xdr:row>1</xdr:row>
      <xdr:rowOff>19051</xdr:rowOff>
    </xdr:from>
    <xdr:to>
      <xdr:col>9</xdr:col>
      <xdr:colOff>828675</xdr:colOff>
      <xdr:row>5</xdr:row>
      <xdr:rowOff>157831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1" y="76201"/>
          <a:ext cx="1904999" cy="95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pane ySplit="8" topLeftCell="A18" activePane="bottomLeft" state="frozen"/>
      <selection pane="bottomLeft" activeCell="J29" sqref="J29"/>
    </sheetView>
  </sheetViews>
  <sheetFormatPr defaultRowHeight="15" x14ac:dyDescent="0.25"/>
  <cols>
    <col min="1" max="1" width="10" customWidth="1"/>
    <col min="2" max="2" width="18.42578125" customWidth="1"/>
    <col min="3" max="3" width="13.28515625" customWidth="1"/>
    <col min="4" max="4" width="62.85546875" customWidth="1"/>
    <col min="5" max="5" width="7.140625" customWidth="1"/>
    <col min="6" max="6" width="13.28515625" customWidth="1"/>
    <col min="7" max="7" width="14.140625" customWidth="1"/>
    <col min="8" max="8" width="17.28515625" customWidth="1"/>
    <col min="9" max="9" width="17.140625" customWidth="1"/>
    <col min="10" max="10" width="19.5703125" customWidth="1"/>
  </cols>
  <sheetData>
    <row r="1" spans="1:10" ht="5.0999999999999996" customHeight="1" x14ac:dyDescent="0.25"/>
    <row r="2" spans="1:10" x14ac:dyDescent="0.25">
      <c r="A2" s="4" t="s">
        <v>0</v>
      </c>
      <c r="B2" s="5"/>
      <c r="C2" s="5"/>
      <c r="D2" s="5"/>
      <c r="E2" s="5" t="s">
        <v>1</v>
      </c>
      <c r="F2" s="5"/>
      <c r="G2" s="5"/>
      <c r="H2" s="5"/>
      <c r="I2" s="5"/>
      <c r="J2" s="6"/>
    </row>
    <row r="3" spans="1:10" x14ac:dyDescent="0.25">
      <c r="A3" s="3" t="s">
        <v>2</v>
      </c>
      <c r="B3" s="1"/>
      <c r="C3" s="1"/>
      <c r="D3" s="1"/>
      <c r="E3" s="1" t="s">
        <v>3</v>
      </c>
      <c r="F3" s="1"/>
      <c r="G3" s="1"/>
      <c r="H3" s="1"/>
      <c r="I3" s="1"/>
      <c r="J3" s="2"/>
    </row>
    <row r="4" spans="1:10" x14ac:dyDescent="0.25">
      <c r="A4" s="22" t="s">
        <v>60</v>
      </c>
      <c r="B4" s="23"/>
      <c r="C4" s="23"/>
      <c r="D4" s="23"/>
      <c r="E4" s="1" t="s">
        <v>61</v>
      </c>
      <c r="F4" s="1"/>
      <c r="G4" s="1"/>
      <c r="H4" s="1"/>
      <c r="I4" s="1"/>
      <c r="J4" s="2"/>
    </row>
    <row r="5" spans="1:10" ht="20.100000000000001" customHeight="1" x14ac:dyDescent="0.3">
      <c r="A5" s="24" t="s">
        <v>4</v>
      </c>
      <c r="B5" s="23"/>
      <c r="C5" s="23"/>
      <c r="D5" s="23"/>
      <c r="E5" s="23"/>
      <c r="F5" s="23"/>
      <c r="G5" s="23"/>
      <c r="H5" s="23"/>
      <c r="I5" s="23"/>
      <c r="J5" s="25"/>
    </row>
    <row r="6" spans="1:10" x14ac:dyDescent="0.25">
      <c r="A6" s="7"/>
      <c r="B6" s="8"/>
      <c r="C6" s="8"/>
      <c r="D6" s="8"/>
      <c r="E6" s="8"/>
      <c r="F6" s="8"/>
      <c r="G6" s="8"/>
      <c r="H6" s="8"/>
      <c r="I6" s="8"/>
      <c r="J6" s="9"/>
    </row>
    <row r="7" spans="1:10" ht="8.1" customHeight="1" x14ac:dyDescent="0.25"/>
    <row r="8" spans="1:10" ht="20.100000000000001" customHeight="1" x14ac:dyDescent="0.25">
      <c r="A8" s="10" t="s">
        <v>5</v>
      </c>
      <c r="B8" s="10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</row>
    <row r="9" spans="1:10" ht="18.2" customHeight="1" x14ac:dyDescent="0.3">
      <c r="A9" s="13" t="s">
        <v>15</v>
      </c>
      <c r="B9" s="14" t="s">
        <v>16</v>
      </c>
      <c r="C9" s="13"/>
      <c r="D9" s="13"/>
      <c r="E9" s="13"/>
      <c r="F9" s="15">
        <v>1</v>
      </c>
      <c r="G9" s="13"/>
      <c r="H9" s="13"/>
      <c r="I9" s="16">
        <v>5723.76</v>
      </c>
      <c r="J9" s="16">
        <v>6945.3</v>
      </c>
    </row>
    <row r="10" spans="1:10" ht="30" x14ac:dyDescent="0.25">
      <c r="A10" s="12" t="s">
        <v>17</v>
      </c>
      <c r="B10" s="12" t="s">
        <v>18</v>
      </c>
      <c r="C10" s="11">
        <v>4813</v>
      </c>
      <c r="D10" s="17" t="s">
        <v>19</v>
      </c>
      <c r="E10" t="s">
        <v>20</v>
      </c>
      <c r="F10" s="11" t="s">
        <v>21</v>
      </c>
      <c r="G10" s="18">
        <v>300</v>
      </c>
      <c r="H10" s="19">
        <v>366</v>
      </c>
      <c r="I10" s="18">
        <v>300</v>
      </c>
      <c r="J10" s="18">
        <v>366</v>
      </c>
    </row>
    <row r="11" spans="1:10" ht="30" x14ac:dyDescent="0.25">
      <c r="A11" s="12" t="s">
        <v>22</v>
      </c>
      <c r="B11" s="12" t="s">
        <v>23</v>
      </c>
      <c r="C11" s="11">
        <v>78472</v>
      </c>
      <c r="D11" s="17" t="s">
        <v>24</v>
      </c>
      <c r="E11" t="s">
        <v>20</v>
      </c>
      <c r="F11" s="11" t="s">
        <v>25</v>
      </c>
      <c r="G11" s="18">
        <v>0.31</v>
      </c>
      <c r="H11" s="19">
        <v>0.37</v>
      </c>
      <c r="I11" s="18">
        <v>1419</v>
      </c>
      <c r="J11" s="18">
        <v>1693.64</v>
      </c>
    </row>
    <row r="12" spans="1:10" ht="60" x14ac:dyDescent="0.25">
      <c r="A12" s="12" t="s">
        <v>26</v>
      </c>
      <c r="B12" s="12" t="s">
        <v>23</v>
      </c>
      <c r="C12" s="11">
        <v>5901</v>
      </c>
      <c r="D12" s="17" t="s">
        <v>27</v>
      </c>
      <c r="E12" t="s">
        <v>28</v>
      </c>
      <c r="F12" s="11" t="s">
        <v>29</v>
      </c>
      <c r="G12" s="18">
        <v>174.12</v>
      </c>
      <c r="H12" s="19">
        <v>212.42</v>
      </c>
      <c r="I12" s="18">
        <v>4004.76</v>
      </c>
      <c r="J12" s="18">
        <v>4885.66</v>
      </c>
    </row>
    <row r="13" spans="1:10" ht="18.2" customHeight="1" x14ac:dyDescent="0.3">
      <c r="A13" s="13" t="s">
        <v>30</v>
      </c>
      <c r="B13" s="14" t="s">
        <v>31</v>
      </c>
      <c r="C13" s="13"/>
      <c r="D13" s="13"/>
      <c r="E13" s="13"/>
      <c r="F13" s="15">
        <v>1</v>
      </c>
      <c r="G13" s="13"/>
      <c r="H13" s="13"/>
      <c r="I13" s="16">
        <v>1839.66</v>
      </c>
      <c r="J13" s="16">
        <v>2244.3000000000002</v>
      </c>
    </row>
    <row r="14" spans="1:10" ht="45" x14ac:dyDescent="0.25">
      <c r="A14" s="12" t="s">
        <v>32</v>
      </c>
      <c r="B14" s="12" t="s">
        <v>23</v>
      </c>
      <c r="C14" s="11">
        <v>72131</v>
      </c>
      <c r="D14" s="17" t="s">
        <v>33</v>
      </c>
      <c r="E14" t="s">
        <v>20</v>
      </c>
      <c r="F14" s="11" t="s">
        <v>34</v>
      </c>
      <c r="G14" s="18">
        <v>128.63999999999999</v>
      </c>
      <c r="H14" s="19">
        <v>156.94</v>
      </c>
      <c r="I14" s="18">
        <v>1286.4000000000001</v>
      </c>
      <c r="J14" s="18">
        <v>1569.4</v>
      </c>
    </row>
    <row r="15" spans="1:10" ht="60" x14ac:dyDescent="0.25">
      <c r="A15" s="12" t="s">
        <v>35</v>
      </c>
      <c r="B15" s="12" t="s">
        <v>23</v>
      </c>
      <c r="C15" s="11">
        <v>87893</v>
      </c>
      <c r="D15" s="17" t="s">
        <v>36</v>
      </c>
      <c r="E15" t="s">
        <v>20</v>
      </c>
      <c r="F15" s="11" t="s">
        <v>34</v>
      </c>
      <c r="G15" s="18">
        <v>5.94</v>
      </c>
      <c r="H15" s="19">
        <v>7.24</v>
      </c>
      <c r="I15" s="18">
        <v>59.4</v>
      </c>
      <c r="J15" s="18">
        <v>72.400000000000006</v>
      </c>
    </row>
    <row r="16" spans="1:10" ht="45" x14ac:dyDescent="0.25">
      <c r="A16" s="12" t="s">
        <v>37</v>
      </c>
      <c r="B16" s="12" t="s">
        <v>23</v>
      </c>
      <c r="C16" s="11">
        <v>87376</v>
      </c>
      <c r="D16" s="17" t="s">
        <v>38</v>
      </c>
      <c r="E16" t="s">
        <v>39</v>
      </c>
      <c r="F16" s="11" t="s">
        <v>40</v>
      </c>
      <c r="G16" s="18">
        <v>411.55</v>
      </c>
      <c r="H16" s="19">
        <v>502.09</v>
      </c>
      <c r="I16" s="18">
        <v>493.86</v>
      </c>
      <c r="J16" s="18">
        <v>602.5</v>
      </c>
    </row>
    <row r="17" spans="1:10" ht="18.2" customHeight="1" x14ac:dyDescent="0.3">
      <c r="A17" s="13" t="s">
        <v>41</v>
      </c>
      <c r="B17" s="14" t="s">
        <v>42</v>
      </c>
      <c r="C17" s="13"/>
      <c r="D17" s="13"/>
      <c r="E17" s="13"/>
      <c r="F17" s="15">
        <v>1</v>
      </c>
      <c r="G17" s="13"/>
      <c r="H17" s="13"/>
      <c r="I17" s="16">
        <f>I18+I19+I20+I21+I22</f>
        <v>489347.26280000003</v>
      </c>
      <c r="J17" s="16">
        <f>J18+J19+J20+J21+J22</f>
        <v>595409.75210000004</v>
      </c>
    </row>
    <row r="18" spans="1:10" ht="30" x14ac:dyDescent="0.25">
      <c r="A18" s="12" t="s">
        <v>43</v>
      </c>
      <c r="B18" s="12" t="s">
        <v>23</v>
      </c>
      <c r="C18" s="11">
        <v>96401</v>
      </c>
      <c r="D18" s="17" t="s">
        <v>44</v>
      </c>
      <c r="E18" t="s">
        <v>20</v>
      </c>
      <c r="F18" s="11" t="s">
        <v>25</v>
      </c>
      <c r="G18" s="18">
        <v>7.01</v>
      </c>
      <c r="H18" s="19">
        <v>8.5500000000000007</v>
      </c>
      <c r="I18" s="18">
        <v>32087.78</v>
      </c>
      <c r="J18" s="18">
        <v>39137.019999999997</v>
      </c>
    </row>
    <row r="19" spans="1:10" ht="45" x14ac:dyDescent="0.25">
      <c r="A19" s="12" t="s">
        <v>45</v>
      </c>
      <c r="B19" s="12" t="s">
        <v>23</v>
      </c>
      <c r="C19" s="11">
        <v>95995</v>
      </c>
      <c r="D19" s="17" t="s">
        <v>46</v>
      </c>
      <c r="E19" t="s">
        <v>39</v>
      </c>
      <c r="F19" s="11">
        <v>343.31</v>
      </c>
      <c r="G19" s="18">
        <v>911.24</v>
      </c>
      <c r="H19" s="19">
        <v>1111.71</v>
      </c>
      <c r="I19" s="18">
        <f>F19*G19</f>
        <v>312837.80440000002</v>
      </c>
      <c r="J19" s="18">
        <f>F19*H19</f>
        <v>381661.16010000004</v>
      </c>
    </row>
    <row r="20" spans="1:10" ht="30" x14ac:dyDescent="0.25">
      <c r="A20" s="12" t="s">
        <v>47</v>
      </c>
      <c r="B20" s="12" t="s">
        <v>23</v>
      </c>
      <c r="C20" s="11">
        <v>95303</v>
      </c>
      <c r="D20" s="17" t="s">
        <v>48</v>
      </c>
      <c r="E20" t="s">
        <v>49</v>
      </c>
      <c r="F20" s="11" t="s">
        <v>50</v>
      </c>
      <c r="G20" s="18">
        <v>0.87</v>
      </c>
      <c r="H20" s="19">
        <v>1.06</v>
      </c>
      <c r="I20" s="18">
        <v>2747.81</v>
      </c>
      <c r="J20" s="18">
        <v>3347.91</v>
      </c>
    </row>
    <row r="21" spans="1:10" x14ac:dyDescent="0.25">
      <c r="A21" s="12" t="s">
        <v>51</v>
      </c>
      <c r="B21" s="12" t="s">
        <v>23</v>
      </c>
      <c r="C21" s="11">
        <v>72943</v>
      </c>
      <c r="D21" s="17" t="s">
        <v>52</v>
      </c>
      <c r="E21" t="s">
        <v>20</v>
      </c>
      <c r="F21" s="11" t="s">
        <v>53</v>
      </c>
      <c r="G21" s="18">
        <v>1.91</v>
      </c>
      <c r="H21" s="19">
        <v>2.33</v>
      </c>
      <c r="I21" s="18">
        <v>17485.78</v>
      </c>
      <c r="J21" s="18">
        <v>21330.82</v>
      </c>
    </row>
    <row r="22" spans="1:10" ht="30" x14ac:dyDescent="0.25">
      <c r="A22" s="12" t="s">
        <v>62</v>
      </c>
      <c r="B22" s="12" t="s">
        <v>23</v>
      </c>
      <c r="C22" s="11">
        <v>95992</v>
      </c>
      <c r="D22" s="17" t="s">
        <v>63</v>
      </c>
      <c r="E22" t="s">
        <v>64</v>
      </c>
      <c r="F22" s="11">
        <v>137.32</v>
      </c>
      <c r="G22" s="18">
        <v>904.37</v>
      </c>
      <c r="H22" s="19">
        <v>1091.8499999999999</v>
      </c>
      <c r="I22" s="18">
        <f>F22*G22</f>
        <v>124188.08839999999</v>
      </c>
      <c r="J22" s="18">
        <f>F22*H22</f>
        <v>149932.84199999998</v>
      </c>
    </row>
    <row r="23" spans="1:10" ht="18.2" customHeight="1" x14ac:dyDescent="0.3">
      <c r="A23" s="13" t="s">
        <v>54</v>
      </c>
      <c r="B23" s="14" t="s">
        <v>55</v>
      </c>
      <c r="C23" s="13"/>
      <c r="D23" s="13"/>
      <c r="E23" s="13"/>
      <c r="F23" s="15">
        <v>1</v>
      </c>
      <c r="G23" s="13"/>
      <c r="H23" s="13"/>
      <c r="I23" s="16">
        <v>1712.29</v>
      </c>
      <c r="J23" s="16">
        <v>2088.58</v>
      </c>
    </row>
    <row r="24" spans="1:10" ht="30" x14ac:dyDescent="0.25">
      <c r="A24" s="12" t="s">
        <v>56</v>
      </c>
      <c r="B24" s="12" t="s">
        <v>23</v>
      </c>
      <c r="C24" s="11">
        <v>72947</v>
      </c>
      <c r="D24" s="17" t="s">
        <v>57</v>
      </c>
      <c r="E24" t="s">
        <v>20</v>
      </c>
      <c r="F24" s="11" t="s">
        <v>58</v>
      </c>
      <c r="G24" s="18">
        <v>13.06</v>
      </c>
      <c r="H24" s="19">
        <v>15.93</v>
      </c>
      <c r="I24" s="18">
        <v>1712.29</v>
      </c>
      <c r="J24" s="18">
        <v>2088.58</v>
      </c>
    </row>
    <row r="25" spans="1:10" x14ac:dyDescent="0.25">
      <c r="I25" s="26">
        <f>I9+I13+I17+I23</f>
        <v>498622.97279999999</v>
      </c>
      <c r="J25" s="26">
        <f>J9+J13+J17+J23</f>
        <v>606687.93209999998</v>
      </c>
    </row>
    <row r="26" spans="1:10" x14ac:dyDescent="0.25">
      <c r="H26" s="20" t="s">
        <v>13</v>
      </c>
      <c r="I26" s="20"/>
      <c r="J26" s="21">
        <f>I25</f>
        <v>498622.97279999999</v>
      </c>
    </row>
    <row r="27" spans="1:10" x14ac:dyDescent="0.25">
      <c r="H27" s="20" t="s">
        <v>59</v>
      </c>
      <c r="I27" s="20"/>
      <c r="J27" s="21">
        <f>J25-I25</f>
        <v>108064.95929999999</v>
      </c>
    </row>
    <row r="28" spans="1:10" x14ac:dyDescent="0.25">
      <c r="H28" s="20" t="s">
        <v>14</v>
      </c>
      <c r="I28" s="20"/>
      <c r="J28" s="21">
        <f>J26+J27</f>
        <v>606687.93209999998</v>
      </c>
    </row>
  </sheetData>
  <sheetProtection formatCells="0" formatColumns="0" formatRows="0" insertColumns="0" insertRows="0" insertHyperlinks="0" deleteColumns="0" deleteRows="0" sort="0" autoFilter="0" pivotTables="0"/>
  <autoFilter ref="A8:J8"/>
  <mergeCells count="2">
    <mergeCell ref="A4:D4"/>
    <mergeCell ref="A5:J5"/>
  </mergeCells>
  <pageMargins left="0" right="0" top="0" bottom="0.8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Worksheet</vt:lpstr>
      <vt:lpstr>Worksheet!Titulos_de_impressao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Roger</cp:lastModifiedBy>
  <cp:lastPrinted>2020-02-26T19:25:58Z</cp:lastPrinted>
  <dcterms:created xsi:type="dcterms:W3CDTF">2020-02-26T19:07:30Z</dcterms:created>
  <dcterms:modified xsi:type="dcterms:W3CDTF">2020-03-11T12:56:35Z</dcterms:modified>
  <cp:category>Test result file</cp:category>
</cp:coreProperties>
</file>